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89f8aa527792e8/Desktop/COAPASZ 2025/INFORMES TRIMESTRAL/1ER INFORME TRIMESTRAL/VIII.INFORMACION-COMPLEMENTARIA- ASM/"/>
    </mc:Choice>
  </mc:AlternateContent>
  <xr:revisionPtr revIDLastSave="2" documentId="14_{1110FC09-56BF-4D17-9558-BF89C5FFAC91}" xr6:coauthVersionLast="47" xr6:coauthVersionMax="47" xr10:uidLastSave="{6261C260-8312-4412-A4ED-682F2204AE16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91029"/>
</workbook>
</file>

<file path=xl/calcChain.xml><?xml version="1.0" encoding="utf-8"?>
<calcChain xmlns="http://schemas.openxmlformats.org/spreadsheetml/2006/main">
  <c r="K13" i="4" l="1"/>
  <c r="I14" i="4"/>
  <c r="I11" i="4"/>
  <c r="L9" i="4" l="1"/>
  <c r="L12" i="4"/>
  <c r="L15" i="4"/>
  <c r="K11" i="4"/>
  <c r="L14" i="4" l="1"/>
  <c r="L10" i="4"/>
  <c r="K10" i="4" l="1"/>
  <c r="K9" i="4" s="1"/>
  <c r="L13" i="4"/>
  <c r="L11" i="4" l="1"/>
</calcChain>
</file>

<file path=xl/sharedStrings.xml><?xml version="1.0" encoding="utf-8"?>
<sst xmlns="http://schemas.openxmlformats.org/spreadsheetml/2006/main" count="113" uniqueCount="83">
  <si>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</si>
  <si>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</si>
  <si>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</si>
  <si>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</si>
  <si>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</si>
  <si>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</si>
  <si>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</si>
  <si>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</si>
  <si>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</si>
  <si>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</si>
  <si>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</si>
  <si>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</si>
  <si>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</si>
  <si>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</si>
  <si>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</si>
  <si>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</si>
  <si>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</si>
  <si>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</si>
  <si>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</si>
  <si>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</si>
  <si>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</si>
  <si>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</si>
  <si>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</si>
  <si>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</si>
  <si>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</si>
  <si>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</si>
  <si>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</si>
  <si>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</si>
  <si>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</si>
  <si>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</si>
  <si>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</si>
  <si>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</si>
  <si>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</si>
  <si>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</si>
  <si>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</si>
  <si>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</si>
  <si>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</si>
  <si>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</si>
  <si>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</si>
  <si>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</si>
  <si>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</si>
  <si>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</si>
  <si>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</si>
  <si>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</si>
  <si>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</si>
  <si>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</si>
  <si>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</si>
  <si>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</si>
  <si>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</si>
  <si>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</si>
  <si>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</si>
  <si>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</si>
  <si>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DIRECTOR DE LA COAPASZ</t>
  </si>
  <si>
    <t>ANEXO 4: INFORME DEL AVANCE PROGRAMÁTICO PRESUPUESTARIO</t>
  </si>
  <si>
    <t>TOMAS ACTIVAS CON SERVICIO DE AGUA POTABLE</t>
  </si>
  <si>
    <t>RECORRIDOS EN LA INFRAESTRUCTURA DE AGUA</t>
  </si>
  <si>
    <t>DEL      01    DE   ENERO     AL     31     DE     MARZO      DEL     AÑO        2025</t>
  </si>
  <si>
    <t>102 ZIRACUARETIRO MEDIOAMBIENTAL SOSTENIBLE</t>
  </si>
  <si>
    <t>MEJOR DISTRIBUCIÓN DE LOS SERVICIOS QUE OFRECE EL ORGANISMO OPERADOR DE AGUA POTABLE, LO QUE GENERA MAYOR BIENESTAR GENERAL DE LA CIUDADANIA</t>
  </si>
  <si>
    <t>AUMENTAR LA COBERTURA DEL SERVICIO DE AGUA POTABLE, ALCANTARILLADO Y SANEAMIENTO DEL MUNICIPIO,  GARANTIZANDO QUE EL SERVICIO SEA DE CALIDAD Y SUFICIENTE</t>
  </si>
  <si>
    <t xml:space="preserve">IMPULSAR MEJORAS PARA MANTENER Y AMPLIAR LA COBERTURA DE LOS SERVICIOS DE AGUA POTABLE, ALCANTARILLADO Y SANEAMIENTO </t>
  </si>
  <si>
    <t>EJECUTAR MECANISMOS QUE PERMITAN EL DIAGNÓSTICO, REVISIÓN Y MANTENIMIENTO DE REDES Y TANQUES DE AGUA ALMACENAMIENTO, MANANTIALES, MÁQUINAS DE CLORACIÓN, INSUMOS E INFRAESTRUCTURA DEL SISTEMA DE ABASTECIMIENTO DE AGUA</t>
  </si>
  <si>
    <t xml:space="preserve">EFICIENCIA RECAUDACIÓN ECONÓMICA  </t>
  </si>
  <si>
    <t xml:space="preserve"> IMPULSAR ACCIONES QUE PERMITAN UNA MAYOR RECUADACIÓN ECONÓMICA </t>
  </si>
  <si>
    <t xml:space="preserve"> IMPLEMENTAR CAMPAÑAS DE PROMOCIÓN DEL CUIDADO DEL AGUA Y LA CULTURA DE LA PRESERVACIÓN </t>
  </si>
  <si>
    <t>(TOTAL DE TOMAS ACTIVAS CON SERVICIO DE AGUA / TOTAL DE TOMAS ACTIVAS DE AGUA DEL MUNICIPIO)*100</t>
  </si>
  <si>
    <t>(TOTAL DE ESTRATEGIAS IMPLEMENTADAS/ META DE ESTRATEGIAS POR IMPLEMENTAR EN EL AÑO)*100</t>
  </si>
  <si>
    <t>(TOTAL DE MECANISMOS APLICADOS / TOTAL DE MECANISMOS POR APLICAR EN EL AÑO)*100</t>
  </si>
  <si>
    <t>TOTAL DE RECORRIDOS REALIZADOS EN EL AÑO / META DE RECORRIDOS POR REALIZAR</t>
  </si>
  <si>
    <t>(TOTAL DE MECANISMOS APLICADOS EN EL AÑO 2025 / META DE MECANISMOS POR APLICAR EN EL AÑO 2025)*100</t>
  </si>
  <si>
    <t>(TOTAL DE PROCEDIMIENTOS ADMINISTRATIVOS REALIZADOS / META DE PROCEDIMIENTOS POR REALIZAR)*100</t>
  </si>
  <si>
    <t>(TOTAL DE CAMPAÑAS REALIZADAS / META DE CAMPAÑAS POR REALIZAR AL AÑO)*100</t>
  </si>
  <si>
    <t>ESTRATEGIAS IMPLEMENTADAS</t>
  </si>
  <si>
    <t>MECANISMOS (PORCENTAJE)</t>
  </si>
  <si>
    <t>MECANISMOS (PORCENTAJE)O</t>
  </si>
  <si>
    <t>PROCEDIMIENTOS REALIZADOS (PORCENTAJE)</t>
  </si>
  <si>
    <t xml:space="preserve">CAMPAÑAS </t>
  </si>
  <si>
    <t>LIC. ALBERTO OROBIO ARRIAGA</t>
  </si>
  <si>
    <t>PRESIDENTE MUNICIPAL</t>
  </si>
  <si>
    <t>M.P.P. MARIA MONSERRAT FARIAS AGUIRRE</t>
  </si>
  <si>
    <t>CONTRALORA MUNICIPAL</t>
  </si>
  <si>
    <t>C. ADALBERTO OROPEZA VACA</t>
  </si>
  <si>
    <t>(EN PROCESO DE DESIGNACION)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</si>
</sst>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2" fillId="0" borderId="0"/>
  </cellStyleXfs>
  <cellXfs count="9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7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4" fontId="11" fillId="0" borderId="18" xfId="0" applyNumberFormat="1" applyFont="1" applyBorder="1" applyAlignment="1">
      <alignment horizontal="center" vertical="center"/>
    </xf>
    <xf numFmtId="9" fontId="14" fillId="0" borderId="18" xfId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4" fontId="11" fillId="0" borderId="10" xfId="0" applyNumberFormat="1" applyFont="1" applyBorder="1" applyAlignment="1">
      <alignment horizontal="center" vertical="center"/>
    </xf>
    <xf numFmtId="44" fontId="12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 2" xfId="2" xr:uid="{C8AC2721-D0C4-4A4C-905D-7D2C81017999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1</xdr:row>
      <xdr:rowOff>38100</xdr:rowOff>
    </xdr:from>
    <xdr:to>
      <xdr:col>12</xdr:col>
      <xdr:colOff>641772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96B735-2E78-4A33-97EB-C50827B00E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67" b="29603"/>
        <a:stretch/>
      </xdr:blipFill>
      <xdr:spPr bwMode="auto">
        <a:xfrm>
          <a:off x="11296650" y="266700"/>
          <a:ext cx="2470572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I29" sqref="I29"/>
    </sheetView>
  </sheetViews>
  <sheetFormatPr baseColWidth="10" defaultRowHeight="15" x14ac:dyDescent="0.25"/>
  <cols>
    <col min="1" max="1" width="20.7109375" style="4" customWidth="1"/>
    <col min="2" max="3" width="13.71093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9" width="11.7109375" customWidth="1"/>
    <col min="10" max="10" width="10.7109375" customWidth="1"/>
    <col min="11" max="14" width="11.7109375" customWidth="1"/>
  </cols>
  <sheetData>
    <row r="1" spans="1:15" ht="18" x14ac:dyDescent="0.25">
      <c r="A1" s="77" t="s">
        <v>53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28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56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84" t="s">
        <v>34</v>
      </c>
      <c r="B7" s="75" t="s">
        <v>36</v>
      </c>
      <c r="C7" s="75" t="s">
        <v>39</v>
      </c>
      <c r="D7" s="75" t="s">
        <v>38</v>
      </c>
      <c r="E7" s="75" t="s">
        <v>40</v>
      </c>
      <c r="F7" s="75" t="s">
        <v>43</v>
      </c>
      <c r="G7" s="75" t="s">
        <v>44</v>
      </c>
      <c r="H7" s="75" t="s">
        <v>45</v>
      </c>
      <c r="I7" s="78" t="s">
        <v>46</v>
      </c>
      <c r="J7" s="80" t="s">
        <v>47</v>
      </c>
      <c r="K7" s="78" t="s">
        <v>48</v>
      </c>
      <c r="L7" s="75" t="s">
        <v>49</v>
      </c>
      <c r="M7" s="82" t="s">
        <v>25</v>
      </c>
      <c r="N7" s="83"/>
    </row>
    <row r="8" spans="1:15" ht="42" customHeight="1" thickBot="1" x14ac:dyDescent="0.3">
      <c r="A8" s="85"/>
      <c r="B8" s="76"/>
      <c r="C8" s="76"/>
      <c r="D8" s="86"/>
      <c r="E8" s="76"/>
      <c r="F8" s="76"/>
      <c r="G8" s="76"/>
      <c r="H8" s="76"/>
      <c r="I8" s="79"/>
      <c r="J8" s="81"/>
      <c r="K8" s="79"/>
      <c r="L8" s="76"/>
      <c r="M8" s="53" t="s">
        <v>50</v>
      </c>
      <c r="N8" s="54" t="s">
        <v>51</v>
      </c>
    </row>
    <row r="9" spans="1:15" ht="56.25" x14ac:dyDescent="0.25">
      <c r="A9" s="46" t="s">
        <v>35</v>
      </c>
      <c r="B9" s="47" t="s">
        <v>37</v>
      </c>
      <c r="C9" s="59" t="s">
        <v>57</v>
      </c>
      <c r="D9" s="43" t="s">
        <v>58</v>
      </c>
      <c r="E9" s="64" t="s">
        <v>41</v>
      </c>
      <c r="F9" s="48" t="s">
        <v>65</v>
      </c>
      <c r="G9" s="49" t="s">
        <v>54</v>
      </c>
      <c r="H9" s="57">
        <v>2025</v>
      </c>
      <c r="I9" s="72">
        <v>1097203</v>
      </c>
      <c r="J9" s="47">
        <v>0</v>
      </c>
      <c r="K9" s="50">
        <f>K10</f>
        <v>119730.54999999999</v>
      </c>
      <c r="L9" s="51">
        <f>(J9/H9)</f>
        <v>0</v>
      </c>
      <c r="M9" s="49" t="s">
        <v>42</v>
      </c>
      <c r="N9" s="52">
        <v>5200</v>
      </c>
      <c r="O9" s="28"/>
    </row>
    <row r="10" spans="1:15" ht="82.5" customHeight="1" x14ac:dyDescent="0.25">
      <c r="A10" s="35" t="s">
        <v>35</v>
      </c>
      <c r="B10" s="36" t="s">
        <v>37</v>
      </c>
      <c r="C10" s="60" t="s">
        <v>57</v>
      </c>
      <c r="D10" s="43" t="s">
        <v>59</v>
      </c>
      <c r="E10" s="65" t="s">
        <v>41</v>
      </c>
      <c r="F10" s="42" t="s">
        <v>66</v>
      </c>
      <c r="G10" s="17" t="s">
        <v>72</v>
      </c>
      <c r="H10" s="20">
        <v>3</v>
      </c>
      <c r="I10" s="22">
        <v>1097203</v>
      </c>
      <c r="J10" s="36">
        <v>0</v>
      </c>
      <c r="K10" s="22">
        <f>K11+K13</f>
        <v>119730.54999999999</v>
      </c>
      <c r="L10" s="37">
        <f>(J10/H10)</f>
        <v>0</v>
      </c>
      <c r="M10" s="17" t="s">
        <v>42</v>
      </c>
      <c r="N10" s="25">
        <v>5200</v>
      </c>
    </row>
    <row r="11" spans="1:15" ht="56.25" x14ac:dyDescent="0.25">
      <c r="A11" s="35" t="s">
        <v>35</v>
      </c>
      <c r="B11" s="36" t="s">
        <v>37</v>
      </c>
      <c r="C11" s="60" t="s">
        <v>57</v>
      </c>
      <c r="D11" s="45" t="s">
        <v>60</v>
      </c>
      <c r="E11" s="65" t="s">
        <v>41</v>
      </c>
      <c r="F11" s="42" t="s">
        <v>67</v>
      </c>
      <c r="G11" s="56" t="s">
        <v>73</v>
      </c>
      <c r="H11" s="20">
        <v>1</v>
      </c>
      <c r="I11" s="22">
        <f>I10-I13-I16</f>
        <v>545147</v>
      </c>
      <c r="J11" s="36">
        <v>1</v>
      </c>
      <c r="K11" s="22">
        <f>K12</f>
        <v>55541.46</v>
      </c>
      <c r="L11" s="37">
        <f t="shared" ref="L11:L13" si="0">(J11/H11)</f>
        <v>1</v>
      </c>
      <c r="M11" s="17" t="s">
        <v>42</v>
      </c>
      <c r="N11" s="25">
        <v>5200</v>
      </c>
    </row>
    <row r="12" spans="1:15" ht="80.099999999999994" customHeight="1" x14ac:dyDescent="0.25">
      <c r="A12" s="29" t="s">
        <v>35</v>
      </c>
      <c r="B12" s="30" t="s">
        <v>37</v>
      </c>
      <c r="C12" s="61" t="s">
        <v>57</v>
      </c>
      <c r="D12" s="43" t="s">
        <v>61</v>
      </c>
      <c r="E12" s="66" t="s">
        <v>41</v>
      </c>
      <c r="F12" s="43" t="s">
        <v>68</v>
      </c>
      <c r="G12" s="18" t="s">
        <v>55</v>
      </c>
      <c r="H12" s="21">
        <v>12</v>
      </c>
      <c r="I12" s="73">
        <v>484647</v>
      </c>
      <c r="J12" s="30">
        <v>3</v>
      </c>
      <c r="K12" s="23">
        <v>55541.46</v>
      </c>
      <c r="L12" s="31">
        <f>(J12/H12)</f>
        <v>0.25</v>
      </c>
      <c r="M12" s="18" t="s">
        <v>42</v>
      </c>
      <c r="N12" s="26">
        <v>5200</v>
      </c>
    </row>
    <row r="13" spans="1:15" ht="100.5" customHeight="1" x14ac:dyDescent="0.25">
      <c r="A13" s="35" t="s">
        <v>35</v>
      </c>
      <c r="B13" s="36" t="s">
        <v>37</v>
      </c>
      <c r="C13" s="60" t="s">
        <v>57</v>
      </c>
      <c r="D13" s="68" t="s">
        <v>62</v>
      </c>
      <c r="E13" s="65" t="s">
        <v>41</v>
      </c>
      <c r="F13" s="42" t="s">
        <v>69</v>
      </c>
      <c r="G13" s="17" t="s">
        <v>74</v>
      </c>
      <c r="H13" s="20">
        <v>2</v>
      </c>
      <c r="I13" s="44">
        <v>552056</v>
      </c>
      <c r="J13" s="36">
        <v>1</v>
      </c>
      <c r="K13" s="22">
        <f>SUM(K14:K15)</f>
        <v>64189.09</v>
      </c>
      <c r="L13" s="37">
        <f t="shared" si="0"/>
        <v>0.5</v>
      </c>
      <c r="M13" s="17" t="s">
        <v>42</v>
      </c>
      <c r="N13" s="25">
        <v>5200</v>
      </c>
    </row>
    <row r="14" spans="1:15" ht="60" customHeight="1" x14ac:dyDescent="0.25">
      <c r="A14" s="29" t="s">
        <v>35</v>
      </c>
      <c r="B14" s="30" t="s">
        <v>37</v>
      </c>
      <c r="C14" s="62" t="s">
        <v>57</v>
      </c>
      <c r="D14" s="58" t="s">
        <v>63</v>
      </c>
      <c r="E14" s="66" t="s">
        <v>41</v>
      </c>
      <c r="F14" s="43" t="s">
        <v>70</v>
      </c>
      <c r="G14" s="18" t="s">
        <v>75</v>
      </c>
      <c r="H14" s="21">
        <v>100</v>
      </c>
      <c r="I14" s="40">
        <f>I13-I15</f>
        <v>491556</v>
      </c>
      <c r="J14" s="38">
        <v>3</v>
      </c>
      <c r="K14" s="23">
        <v>64189.09</v>
      </c>
      <c r="L14" s="31">
        <f>(J14/H14)</f>
        <v>0.03</v>
      </c>
      <c r="M14" s="18" t="s">
        <v>42</v>
      </c>
      <c r="N14" s="26">
        <v>5200</v>
      </c>
    </row>
    <row r="15" spans="1:15" ht="60" customHeight="1" thickBot="1" x14ac:dyDescent="0.3">
      <c r="A15" s="32" t="s">
        <v>35</v>
      </c>
      <c r="B15" s="33" t="s">
        <v>37</v>
      </c>
      <c r="C15" s="63" t="s">
        <v>57</v>
      </c>
      <c r="D15" s="58" t="s">
        <v>64</v>
      </c>
      <c r="E15" s="67" t="s">
        <v>41</v>
      </c>
      <c r="F15" s="55" t="s">
        <v>71</v>
      </c>
      <c r="G15" s="19" t="s">
        <v>76</v>
      </c>
      <c r="H15" s="71">
        <v>4</v>
      </c>
      <c r="I15" s="41">
        <v>60500</v>
      </c>
      <c r="J15" s="39">
        <v>65</v>
      </c>
      <c r="K15" s="24">
        <v>0</v>
      </c>
      <c r="L15" s="34">
        <f>(J15/H15)</f>
        <v>16.25</v>
      </c>
      <c r="M15" s="19" t="s">
        <v>42</v>
      </c>
      <c r="N15" s="27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69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70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87" t="s">
        <v>31</v>
      </c>
      <c r="B20" s="87"/>
      <c r="C20" s="15"/>
      <c r="D20" s="87" t="s">
        <v>30</v>
      </c>
      <c r="E20" s="87"/>
      <c r="F20" s="87"/>
      <c r="G20" s="16"/>
      <c r="H20" s="74" t="s">
        <v>32</v>
      </c>
      <c r="I20" s="74"/>
      <c r="J20" s="74"/>
      <c r="K20" s="16"/>
      <c r="L20" s="74" t="s">
        <v>33</v>
      </c>
      <c r="M20" s="74"/>
      <c r="N20" s="74"/>
    </row>
    <row r="21" spans="1:14" x14ac:dyDescent="0.25">
      <c r="A21" s="74" t="s">
        <v>77</v>
      </c>
      <c r="B21" s="74"/>
      <c r="C21" s="16"/>
      <c r="D21" s="74" t="s">
        <v>81</v>
      </c>
      <c r="E21" s="74"/>
      <c r="F21" s="74"/>
      <c r="G21" s="16"/>
      <c r="H21" s="74" t="s">
        <v>82</v>
      </c>
      <c r="I21" s="74"/>
      <c r="J21" s="74"/>
      <c r="K21" s="16"/>
      <c r="L21" s="74" t="s">
        <v>79</v>
      </c>
      <c r="M21" s="74"/>
      <c r="N21" s="74"/>
    </row>
    <row r="22" spans="1:14" x14ac:dyDescent="0.25">
      <c r="A22" s="87" t="s">
        <v>78</v>
      </c>
      <c r="B22" s="87"/>
      <c r="C22" s="15"/>
      <c r="D22" s="87" t="s">
        <v>52</v>
      </c>
      <c r="E22" s="87"/>
      <c r="F22" s="87"/>
      <c r="G22" s="15"/>
      <c r="H22" s="87" t="s">
        <v>29</v>
      </c>
      <c r="I22" s="87"/>
      <c r="J22" s="87"/>
      <c r="K22" s="15"/>
      <c r="L22" s="87" t="s">
        <v>80</v>
      </c>
      <c r="M22" s="87"/>
      <c r="N22" s="87"/>
    </row>
    <row r="23" spans="1:14" x14ac:dyDescent="0.25">
      <c r="A23" s="87"/>
      <c r="B23" s="87"/>
      <c r="C23" s="74"/>
      <c r="D23" s="74"/>
      <c r="E23" s="16"/>
      <c r="F23" s="74"/>
      <c r="G23" s="74"/>
      <c r="H23" s="16"/>
      <c r="I23" s="74"/>
      <c r="J23" s="74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74" t="s">
        <v>24</v>
      </c>
      <c r="B25" s="74"/>
      <c r="C25" s="74"/>
      <c r="D25" s="74"/>
      <c r="E25" s="74"/>
      <c r="F25" s="74"/>
      <c r="G25" s="74"/>
      <c r="H25" s="74"/>
      <c r="I25" s="74"/>
      <c r="J25" s="74"/>
    </row>
  </sheetData>
  <mergeCells count="31"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</mergeCells>
  <printOptions horizontalCentered="1"/>
  <pageMargins left="0.31496062992125984" right="0.31496062992125984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88" t="s">
        <v>22</v>
      </c>
      <c r="B1" s="89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26</v>
      </c>
    </row>
    <row r="21" spans="1:2" x14ac:dyDescent="0.25">
      <c r="A21" s="5">
        <v>18</v>
      </c>
      <c r="B21" s="7" t="s">
        <v>27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COAPASZ ZIRACUARETIRO</cp:lastModifiedBy>
  <cp:lastPrinted>2025-04-28T18:15:26Z</cp:lastPrinted>
  <dcterms:created xsi:type="dcterms:W3CDTF">2016-06-01T15:51:46Z</dcterms:created>
  <dcterms:modified xsi:type="dcterms:W3CDTF">2025-04-28T19:33:21Z</dcterms:modified>
</cp:coreProperties>
</file>